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040" windowHeight="115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<sst xmlns="http://schemas.openxmlformats.org/spreadsheetml/2006/main" count="110" uniqueCount="62">
  <si>
    <t>Shelter Plus Care</t>
  </si>
  <si>
    <t>Sponsor</t>
  </si>
  <si>
    <t>PIN</t>
  </si>
  <si>
    <t>Contract Period</t>
  </si>
  <si>
    <t>Site</t>
  </si>
  <si>
    <t>Service Provider</t>
  </si>
  <si>
    <t>FY</t>
  </si>
  <si>
    <t>Start By</t>
  </si>
  <si>
    <t>Renew By</t>
  </si>
  <si>
    <t># SRO Funded</t>
  </si>
  <si>
    <t># 1BR Funded</t>
  </si>
  <si>
    <t># SRO Leased</t>
  </si>
  <si>
    <t># 1BR Leased</t>
  </si>
  <si>
    <t>Total Units Funded</t>
  </si>
  <si>
    <t>Total Units Leased</t>
  </si>
  <si>
    <t>Chronic</t>
  </si>
  <si>
    <t>City of Mt. Vernon</t>
  </si>
  <si>
    <t>City of Mt. Vernon II</t>
  </si>
  <si>
    <t>City of Mt. Vernon III</t>
  </si>
  <si>
    <t>Mt. Vernon YMCA</t>
  </si>
  <si>
    <t>City of Mt. Vernon IV (YMCA)</t>
  </si>
  <si>
    <t>City of Mt. Vernon V</t>
  </si>
  <si>
    <t>Renaissance</t>
  </si>
  <si>
    <t>City of Mt. Vernon VET</t>
  </si>
  <si>
    <t>NY01-C30-4025 NY38338</t>
  </si>
  <si>
    <t>NY01-C40-4004 NY38479</t>
  </si>
  <si>
    <t>NY01-C50-4031 NY38592</t>
  </si>
  <si>
    <t>7/28/04-7/27/05 7/28/05-7/27/06 7/28/06-7/27/07 7/28/07-7/27/08 7/28/08-7/27/09</t>
  </si>
  <si>
    <t>11/25/05-11/24/06 11/25/06-11/24/07 11/25/07-11/24/08 11/25/08-11/24/09 11/25/09-11/24/10</t>
  </si>
  <si>
    <t>5/31/05-5/30/06
5/31/06-5/30/07
5/31/07-5/30/08
5/31/08-5/30/09
5/31/09-5/30/10</t>
  </si>
  <si>
    <t>7/07/05-7/06/06    7/07/06-7/06/07    7/07/07-7/06/08  7/07/08-7/06/09    7/0710-7/06/11</t>
  </si>
  <si>
    <t>12/4/06-12/3/07      12/4/07-12/3/08      12/4/08-12/3/09          12/4/09-12/3/10          12/4/10-12/3/11</t>
  </si>
  <si>
    <t>9/11/07-9/10/08                9/11/08-9/10/09                       9/11/09-9/10/10                9/11/10-9/10/11                           9/11/11-9/10/12</t>
  </si>
  <si>
    <t>10/1/08-9/30/09 10/1/09-9/30/10 10/1/10-9/30/11 10/1/11-9/30/12 10/1/12-9/30/13</t>
  </si>
  <si>
    <t>Scattered Site</t>
  </si>
  <si>
    <t>HOPWA</t>
  </si>
  <si>
    <t>YMCA</t>
  </si>
  <si>
    <t>VSA</t>
  </si>
  <si>
    <t>FY02</t>
  </si>
  <si>
    <t>FY03</t>
  </si>
  <si>
    <t>FY04</t>
  </si>
  <si>
    <t>FY05</t>
  </si>
  <si>
    <t>FY06</t>
  </si>
  <si>
    <t>FY07</t>
  </si>
  <si>
    <t>Subtotal</t>
  </si>
  <si>
    <t>None</t>
  </si>
  <si>
    <t>Pref</t>
  </si>
  <si>
    <t>Shallow Rent</t>
  </si>
  <si>
    <t># 0BR funded</t>
  </si>
  <si>
    <t># 0BR leased</t>
  </si>
  <si>
    <t># 2BR Funded</t>
  </si>
  <si>
    <t># 2BR Leased</t>
  </si>
  <si>
    <t># Tenants</t>
  </si>
  <si>
    <t>8/1/08-7/31/09</t>
  </si>
  <si>
    <t>Total</t>
  </si>
  <si>
    <t>NY01-C60-4027 NY38654</t>
  </si>
  <si>
    <t>NY01-C60-4030 NY38657</t>
  </si>
  <si>
    <t>NY01-C70-4026 NY38698</t>
  </si>
  <si>
    <t>NY01-C40-4005 NY38480</t>
  </si>
  <si>
    <t>NY01-C20-4019 NY38183</t>
  </si>
  <si>
    <t>NY01-B70-4010 NY38696</t>
  </si>
  <si>
    <t>Levister Towers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</si>
</sst>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sz val="12"/>
      <color indexed="8"/>
      <name val="Verdan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auto="1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SheetLayoutView="100" workbookViewId="0" topLeftCell="A3">
      <selection activeCell="A7" sqref="A7"/>
    </sheetView>
  </sheetViews>
  <sheetFormatPr defaultColWidth="11.00390625" defaultRowHeight="12.75"/>
  <cols>
    <col min="1" max="1" width="10.75390625" style="2" customWidth="1"/>
    <col min="2" max="2" width="15.00390625" style="2" customWidth="1"/>
    <col min="3" max="3" width="18.375" style="2" customWidth="1"/>
    <col min="4" max="4" width="10.75390625" style="2" customWidth="1"/>
    <col min="5" max="5" width="13.625" style="2" bestFit="1" customWidth="1"/>
    <col min="6" max="16384" width="10.75390625" style="2" customWidth="1"/>
  </cols>
  <sheetData>
    <row r="1" ht="15.75">
      <c r="A1" s="1" t="s">
        <v>0</v>
      </c>
    </row>
    <row r="2" spans="1:15" s="1" customFormat="1" ht="4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11</v>
      </c>
      <c r="K2" s="3" t="s">
        <v>10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79.5">
      <c r="A3" s="4" t="s">
        <v>16</v>
      </c>
      <c r="B3" s="5" t="s">
        <v>59</v>
      </c>
      <c r="C3" s="6" t="s">
        <v>27</v>
      </c>
      <c r="D3" s="7" t="s">
        <v>61</v>
      </c>
      <c r="E3" s="8" t="s">
        <v>35</v>
      </c>
      <c r="F3" s="8" t="s">
        <v>38</v>
      </c>
      <c r="G3" s="8">
        <v>2004</v>
      </c>
      <c r="H3" s="8">
        <v>2009</v>
      </c>
      <c r="I3" s="8"/>
      <c r="J3" s="8">
        <v>4</v>
      </c>
      <c r="K3" s="8">
        <v>5</v>
      </c>
      <c r="L3" s="8">
        <v>4</v>
      </c>
      <c r="M3" s="8">
        <f>I3+K3</f>
        <v>5</v>
      </c>
      <c r="N3" s="8">
        <f>J3+L3</f>
        <v>8</v>
      </c>
      <c r="O3" s="8" t="s">
        <v>45</v>
      </c>
    </row>
    <row r="4" spans="1:15" ht="81.75" customHeight="1">
      <c r="A4" s="4" t="s">
        <v>17</v>
      </c>
      <c r="B4" s="7" t="s">
        <v>24</v>
      </c>
      <c r="C4" s="6" t="s">
        <v>28</v>
      </c>
      <c r="D4" s="7" t="s">
        <v>19</v>
      </c>
      <c r="E4" s="8" t="s">
        <v>22</v>
      </c>
      <c r="F4" s="8" t="s">
        <v>39</v>
      </c>
      <c r="G4" s="8">
        <v>2005</v>
      </c>
      <c r="H4" s="8">
        <v>2010</v>
      </c>
      <c r="I4" s="8">
        <v>5</v>
      </c>
      <c r="J4" s="8">
        <v>6</v>
      </c>
      <c r="K4" s="8"/>
      <c r="L4" s="8"/>
      <c r="M4" s="8">
        <f aca="true" t="shared" si="0" ref="M4:M10">I4+K4</f>
        <v>5</v>
      </c>
      <c r="N4" s="8">
        <f aca="true" t="shared" si="1" ref="N4:N11">J4+L4</f>
        <v>6</v>
      </c>
      <c r="O4" s="8" t="s">
        <v>45</v>
      </c>
    </row>
    <row r="5" spans="1:15" ht="79.5">
      <c r="A5" s="4" t="s">
        <v>19</v>
      </c>
      <c r="B5" s="7" t="s">
        <v>25</v>
      </c>
      <c r="C5" s="9" t="s">
        <v>29</v>
      </c>
      <c r="D5" s="7" t="s">
        <v>19</v>
      </c>
      <c r="E5" s="8" t="s">
        <v>36</v>
      </c>
      <c r="F5" s="8" t="s">
        <v>40</v>
      </c>
      <c r="G5" s="8">
        <v>2005</v>
      </c>
      <c r="H5" s="8">
        <v>2010</v>
      </c>
      <c r="I5" s="8">
        <v>5</v>
      </c>
      <c r="J5" s="8">
        <v>6</v>
      </c>
      <c r="K5" s="8"/>
      <c r="L5" s="8"/>
      <c r="M5" s="8">
        <f t="shared" si="0"/>
        <v>5</v>
      </c>
      <c r="N5" s="8">
        <f t="shared" si="1"/>
        <v>6</v>
      </c>
      <c r="O5" s="8" t="s">
        <v>46</v>
      </c>
    </row>
    <row r="6" spans="1:15" ht="79.5">
      <c r="A6" s="4" t="s">
        <v>18</v>
      </c>
      <c r="B6" s="5" t="s">
        <v>58</v>
      </c>
      <c r="C6" s="9" t="s">
        <v>30</v>
      </c>
      <c r="D6" s="7" t="s">
        <v>34</v>
      </c>
      <c r="E6" s="8" t="s">
        <v>35</v>
      </c>
      <c r="F6" s="8" t="s">
        <v>40</v>
      </c>
      <c r="G6" s="8">
        <v>2005</v>
      </c>
      <c r="H6" s="8">
        <v>2010</v>
      </c>
      <c r="I6" s="8">
        <v>3</v>
      </c>
      <c r="J6" s="8">
        <v>3</v>
      </c>
      <c r="K6" s="8"/>
      <c r="L6" s="8">
        <v>3</v>
      </c>
      <c r="M6" s="8">
        <f t="shared" si="0"/>
        <v>3</v>
      </c>
      <c r="N6" s="8">
        <f t="shared" si="1"/>
        <v>6</v>
      </c>
      <c r="O6" s="8" t="s">
        <v>46</v>
      </c>
    </row>
    <row r="7" spans="1:15" ht="79.5">
      <c r="A7" s="4" t="s">
        <v>20</v>
      </c>
      <c r="B7" s="7" t="s">
        <v>26</v>
      </c>
      <c r="C7" s="10" t="s">
        <v>31</v>
      </c>
      <c r="D7" s="7" t="s">
        <v>19</v>
      </c>
      <c r="E7" s="8" t="s">
        <v>36</v>
      </c>
      <c r="F7" s="8" t="s">
        <v>41</v>
      </c>
      <c r="G7" s="8">
        <v>2006</v>
      </c>
      <c r="H7" s="8">
        <v>2011</v>
      </c>
      <c r="I7" s="8">
        <v>9</v>
      </c>
      <c r="J7" s="8">
        <v>8</v>
      </c>
      <c r="K7" s="8"/>
      <c r="L7" s="8"/>
      <c r="M7" s="8">
        <f t="shared" si="0"/>
        <v>9</v>
      </c>
      <c r="N7" s="8">
        <f t="shared" si="1"/>
        <v>8</v>
      </c>
      <c r="O7" s="8" t="s">
        <v>46</v>
      </c>
    </row>
    <row r="8" spans="1:15" ht="79.5">
      <c r="A8" s="4" t="s">
        <v>21</v>
      </c>
      <c r="B8" s="5" t="s">
        <v>56</v>
      </c>
      <c r="C8" s="10" t="s">
        <v>32</v>
      </c>
      <c r="D8" s="7" t="s">
        <v>34</v>
      </c>
      <c r="E8" s="8" t="s">
        <v>35</v>
      </c>
      <c r="F8" s="8" t="s">
        <v>42</v>
      </c>
      <c r="G8" s="8">
        <v>2007</v>
      </c>
      <c r="H8" s="8">
        <v>2012</v>
      </c>
      <c r="I8" s="8"/>
      <c r="J8" s="8">
        <v>0</v>
      </c>
      <c r="K8" s="8">
        <v>3</v>
      </c>
      <c r="L8" s="8">
        <v>0</v>
      </c>
      <c r="M8" s="8">
        <f t="shared" si="0"/>
        <v>3</v>
      </c>
      <c r="N8" s="8">
        <f t="shared" si="1"/>
        <v>0</v>
      </c>
      <c r="O8" s="8">
        <v>1</v>
      </c>
    </row>
    <row r="9" spans="1:15" ht="79.5">
      <c r="A9" s="4" t="s">
        <v>22</v>
      </c>
      <c r="B9" s="5" t="s">
        <v>55</v>
      </c>
      <c r="C9" s="10" t="s">
        <v>32</v>
      </c>
      <c r="D9" s="7" t="s">
        <v>34</v>
      </c>
      <c r="E9" s="8" t="s">
        <v>22</v>
      </c>
      <c r="F9" s="8" t="s">
        <v>42</v>
      </c>
      <c r="G9" s="8">
        <v>2007</v>
      </c>
      <c r="H9" s="8">
        <v>2012</v>
      </c>
      <c r="I9" s="8"/>
      <c r="J9" s="8">
        <v>3</v>
      </c>
      <c r="K9" s="8">
        <v>4</v>
      </c>
      <c r="L9" s="8">
        <v>4</v>
      </c>
      <c r="M9" s="8">
        <f t="shared" si="0"/>
        <v>4</v>
      </c>
      <c r="N9" s="8">
        <f t="shared" si="1"/>
        <v>7</v>
      </c>
      <c r="O9" s="8">
        <v>1</v>
      </c>
    </row>
    <row r="10" spans="1:15" ht="79.5">
      <c r="A10" s="4" t="s">
        <v>23</v>
      </c>
      <c r="B10" s="5" t="s">
        <v>57</v>
      </c>
      <c r="C10" s="6" t="s">
        <v>33</v>
      </c>
      <c r="D10" s="7" t="s">
        <v>34</v>
      </c>
      <c r="E10" s="8" t="s">
        <v>37</v>
      </c>
      <c r="F10" s="8" t="s">
        <v>43</v>
      </c>
      <c r="G10" s="8">
        <v>2008</v>
      </c>
      <c r="H10" s="8">
        <v>2013</v>
      </c>
      <c r="I10" s="8"/>
      <c r="J10" s="8">
        <v>1</v>
      </c>
      <c r="K10" s="8">
        <v>3</v>
      </c>
      <c r="L10" s="8">
        <v>1</v>
      </c>
      <c r="M10" s="8">
        <f t="shared" si="0"/>
        <v>3</v>
      </c>
      <c r="N10" s="8">
        <f t="shared" si="1"/>
        <v>2</v>
      </c>
      <c r="O10" s="8">
        <v>1</v>
      </c>
    </row>
    <row r="11" spans="1:15" s="12" customFormat="1" ht="27" customHeight="1">
      <c r="A11" s="15" t="s">
        <v>44</v>
      </c>
      <c r="B11" s="16"/>
      <c r="C11" s="16"/>
      <c r="D11" s="16"/>
      <c r="E11" s="16"/>
      <c r="F11" s="16"/>
      <c r="G11" s="16"/>
      <c r="H11" s="17"/>
      <c r="I11" s="11">
        <f>SUM(I3:I10)</f>
        <v>22</v>
      </c>
      <c r="J11" s="11">
        <f aca="true" t="shared" si="2" ref="J11:O11">SUM(J3:J10)</f>
        <v>31</v>
      </c>
      <c r="K11" s="11">
        <f t="shared" si="2"/>
        <v>15</v>
      </c>
      <c r="L11" s="11">
        <f t="shared" si="2"/>
        <v>12</v>
      </c>
      <c r="M11" s="11">
        <f t="shared" si="2"/>
        <v>37</v>
      </c>
      <c r="N11" s="11">
        <f t="shared" si="1"/>
        <v>43</v>
      </c>
      <c r="O11" s="11">
        <f t="shared" si="2"/>
        <v>3</v>
      </c>
    </row>
    <row r="13" spans="1:2" ht="25.5" customHeight="1">
      <c r="A13" s="19" t="s">
        <v>47</v>
      </c>
      <c r="B13" s="19"/>
    </row>
    <row r="14" spans="1:20" ht="48">
      <c r="A14" s="3" t="s">
        <v>1</v>
      </c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3" t="s">
        <v>8</v>
      </c>
      <c r="I14" s="3" t="s">
        <v>9</v>
      </c>
      <c r="J14" s="3" t="s">
        <v>11</v>
      </c>
      <c r="K14" s="3" t="s">
        <v>48</v>
      </c>
      <c r="L14" s="3" t="s">
        <v>49</v>
      </c>
      <c r="M14" s="3" t="s">
        <v>10</v>
      </c>
      <c r="N14" s="3" t="s">
        <v>12</v>
      </c>
      <c r="O14" s="3" t="s">
        <v>50</v>
      </c>
      <c r="P14" s="3" t="s">
        <v>51</v>
      </c>
      <c r="Q14" s="3" t="s">
        <v>52</v>
      </c>
      <c r="R14" s="3" t="s">
        <v>13</v>
      </c>
      <c r="S14" s="3" t="s">
        <v>14</v>
      </c>
      <c r="T14" s="3" t="s">
        <v>15</v>
      </c>
    </row>
    <row r="15" spans="1:20" ht="31.5">
      <c r="A15" s="4" t="s">
        <v>16</v>
      </c>
      <c r="B15" s="7" t="s">
        <v>60</v>
      </c>
      <c r="C15" s="8" t="s">
        <v>53</v>
      </c>
      <c r="D15" s="7" t="s">
        <v>34</v>
      </c>
      <c r="E15" s="8" t="s">
        <v>35</v>
      </c>
      <c r="F15" s="8" t="s">
        <v>43</v>
      </c>
      <c r="G15" s="8">
        <v>2008</v>
      </c>
      <c r="H15" s="8">
        <v>2009</v>
      </c>
      <c r="I15" s="8"/>
      <c r="J15" s="8">
        <v>13</v>
      </c>
      <c r="K15" s="8"/>
      <c r="L15" s="8">
        <v>1</v>
      </c>
      <c r="M15" s="8">
        <v>11</v>
      </c>
      <c r="N15" s="8">
        <v>4</v>
      </c>
      <c r="O15" s="8">
        <v>2</v>
      </c>
      <c r="P15" s="8">
        <v>5</v>
      </c>
      <c r="Q15" s="8">
        <v>19</v>
      </c>
      <c r="R15" s="8">
        <f>I15+K15+M15+O15</f>
        <v>13</v>
      </c>
      <c r="S15" s="8">
        <f>J15+L15+N15+P15</f>
        <v>23</v>
      </c>
      <c r="T15" s="8" t="s">
        <v>45</v>
      </c>
    </row>
    <row r="16" spans="1:20" ht="25.5" customHeight="1">
      <c r="A16" s="18" t="s">
        <v>44</v>
      </c>
      <c r="B16" s="18"/>
      <c r="C16" s="18"/>
      <c r="D16" s="18"/>
      <c r="E16" s="18"/>
      <c r="F16" s="18"/>
      <c r="G16" s="18"/>
      <c r="H16" s="18"/>
      <c r="I16" s="11">
        <f>SUM(I15)</f>
        <v>0</v>
      </c>
      <c r="J16" s="11">
        <f aca="true" t="shared" si="3" ref="J16:T16">SUM(J15)</f>
        <v>13</v>
      </c>
      <c r="K16" s="11">
        <f t="shared" si="3"/>
        <v>0</v>
      </c>
      <c r="L16" s="11">
        <f t="shared" si="3"/>
        <v>1</v>
      </c>
      <c r="M16" s="11">
        <f t="shared" si="3"/>
        <v>11</v>
      </c>
      <c r="N16" s="11">
        <f t="shared" si="3"/>
        <v>4</v>
      </c>
      <c r="O16" s="11">
        <f t="shared" si="3"/>
        <v>2</v>
      </c>
      <c r="P16" s="11">
        <f t="shared" si="3"/>
        <v>5</v>
      </c>
      <c r="Q16" s="11">
        <f t="shared" si="3"/>
        <v>19</v>
      </c>
      <c r="R16" s="11">
        <f t="shared" si="3"/>
        <v>13</v>
      </c>
      <c r="S16" s="11">
        <f>J16+L16+N16+P16</f>
        <v>23</v>
      </c>
      <c r="T16" s="11">
        <f t="shared" si="3"/>
        <v>0</v>
      </c>
    </row>
    <row r="18" spans="8:19" ht="48">
      <c r="H18" s="13" t="s">
        <v>54</v>
      </c>
      <c r="I18" s="3" t="s">
        <v>9</v>
      </c>
      <c r="J18" s="3" t="s">
        <v>11</v>
      </c>
      <c r="K18" s="3" t="s">
        <v>48</v>
      </c>
      <c r="L18" s="3" t="s">
        <v>49</v>
      </c>
      <c r="M18" s="3" t="s">
        <v>10</v>
      </c>
      <c r="N18" s="3" t="s">
        <v>12</v>
      </c>
      <c r="O18" s="3" t="s">
        <v>50</v>
      </c>
      <c r="P18" s="3" t="s">
        <v>51</v>
      </c>
      <c r="Q18" s="3" t="s">
        <v>13</v>
      </c>
      <c r="R18" s="3" t="s">
        <v>14</v>
      </c>
      <c r="S18" s="14"/>
    </row>
    <row r="19" spans="9:18" ht="24.75" customHeight="1">
      <c r="I19" s="11">
        <f>I11+I16</f>
        <v>22</v>
      </c>
      <c r="J19" s="11">
        <f>J11+J16</f>
        <v>44</v>
      </c>
      <c r="K19" s="11">
        <f>K16</f>
        <v>0</v>
      </c>
      <c r="L19" s="11">
        <f>L16</f>
        <v>1</v>
      </c>
      <c r="M19" s="11">
        <f>M16+K11</f>
        <v>26</v>
      </c>
      <c r="N19" s="11">
        <f>L11+N16</f>
        <v>16</v>
      </c>
      <c r="O19" s="11">
        <f>O16</f>
        <v>2</v>
      </c>
      <c r="P19" s="11">
        <f>P16</f>
        <v>5</v>
      </c>
      <c r="Q19" s="11">
        <f>I19+K19+M19+O19</f>
        <v>50</v>
      </c>
      <c r="R19" s="11">
        <f>J19+L19+N19+P19</f>
        <v>66</v>
      </c>
    </row>
  </sheetData>
  <mergeCells count="3">
    <mergeCell ref="A11:H11"/>
    <mergeCell ref="A16:H16"/>
    <mergeCell ref="A13:B13"/>
  </mergeCells>
  <conditionalFormatting sqref="N3:N11">
    <cfRule type="cellIs" priority="1" dxfId="0" operator="lessThan" stopIfTrue="1">
      <formula>M3</formula>
    </cfRule>
  </conditionalFormatting>
  <conditionalFormatting sqref="S15:S16 R19">
    <cfRule type="cellIs" priority="2" dxfId="0" operator="lessThan" stopIfTrue="1">
      <formula>Q15</formula>
    </cfRule>
  </conditionalFormatting>
  <printOptions/>
  <pageMargins left="0.75" right="0.75" top="1" bottom="1" header="0.5" footer="0.5"/>
  <pageSetup orientation="landscape" paperSize="9" scale="42"/>
  <headerFooter alignWithMargins="0">
    <oddHeader>&amp;C&amp;12Mt. Vernon CoC Housing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Bertrand</dc:creator>
  <cp:keywords/>
  <dc:description/>
  <cp:lastModifiedBy>Roberta Bertrand</cp:lastModifiedBy>
  <cp:lastPrinted>2008-11-25T15:33:01Z</cp:lastPrinted>
  <dcterms:created xsi:type="dcterms:W3CDTF">2008-11-25T13:33:54Z</dcterms:created>
  <cp:category/>
  <cp:version/>
  <cp:contentType/>
  <cp:contentStatus/>
</cp:coreProperties>
</file>